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4.12\疾病対策課\◆疾病対策係◆\■03 在宅難病事業関係\10 難病患者在宅レスパイト事業【R4新規】\01 R4実施準備\09 HP掲載\検討中\ST→ST協会用　実績報告書\"/>
    </mc:Choice>
  </mc:AlternateContent>
  <bookViews>
    <workbookView xWindow="0" yWindow="0" windowWidth="13680" windowHeight="4404"/>
  </bookViews>
  <sheets>
    <sheet name="実績報告（各ST用）" sheetId="1" r:id="rId1"/>
  </sheets>
  <externalReferences>
    <externalReference r:id="rId2"/>
    <externalReference r:id="rId3"/>
    <externalReference r:id="rId4"/>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o">#N/A</definedName>
    <definedName name="\p">#N/A</definedName>
    <definedName name="\q">#N/A</definedName>
    <definedName name="\r">#N/A</definedName>
    <definedName name="\s">#N/A</definedName>
    <definedName name="\t">#N/A</definedName>
    <definedName name="\u">#N/A</definedName>
    <definedName name="\v">#N/A</definedName>
    <definedName name="\w">#N/A</definedName>
    <definedName name="\x">#N/A</definedName>
    <definedName name="\y">#N/A</definedName>
    <definedName name="\z">#N/A</definedName>
    <definedName name="ｄatabase">[1]契約台帳ＤＢ!#REF!</definedName>
    <definedName name="_xlnm.Print_Area" localSheetId="0">'実績報告（各ST用）'!$A$1:$O$34</definedName>
    <definedName name="_xlnm.Print_Area">#REF!</definedName>
    <definedName name="PRINT_AREA_MI">#REF!</definedName>
    <definedName name="Record1">[2]!Record1</definedName>
    <definedName name="Record3">[2]!Record3</definedName>
    <definedName name="Record4">[2]!Record4</definedName>
    <definedName name="あ">#REF!</definedName>
    <definedName name="い">#REF!</definedName>
    <definedName name="う">#REF!</definedName>
    <definedName name="え">#REF!</definedName>
    <definedName name="お">#REF!</definedName>
    <definedName name="か">#REF!</definedName>
    <definedName name="が">#REF!</definedName>
    <definedName name="き">#REF!</definedName>
    <definedName name="ぎ">#REF!</definedName>
    <definedName name="く">#REF!</definedName>
    <definedName name="ぐ">#REF!</definedName>
    <definedName name="け">#REF!</definedName>
    <definedName name="げ">#REF!</definedName>
    <definedName name="こ">#REF!</definedName>
    <definedName name="ご">#REF!</definedName>
    <definedName name="さ">#REF!</definedName>
    <definedName name="し">#REF!</definedName>
    <definedName name="す">#REF!</definedName>
    <definedName name="せ">#REF!</definedName>
    <definedName name="そ">#REF!</definedName>
    <definedName name="た">#REF!</definedName>
    <definedName name="ち">#REF!</definedName>
    <definedName name="つ">#REF!</definedName>
    <definedName name="て">#REF!</definedName>
    <definedName name="と">#REF!</definedName>
    <definedName name="な">#REF!</definedName>
    <definedName name="に">#REF!</definedName>
    <definedName name="ぬ">#REF!</definedName>
    <definedName name="ね">#REF!</definedName>
    <definedName name="の">#REF!</definedName>
    <definedName name="は">#REF!</definedName>
    <definedName name="ひ">#REF!</definedName>
    <definedName name="ふ">#REF!</definedName>
    <definedName name="へ">#REF!</definedName>
    <definedName name="ほ">#REF!</definedName>
    <definedName name="ま">#REF!</definedName>
    <definedName name="み">#REF!</definedName>
    <definedName name="む">#REF!</definedName>
    <definedName name="め">#REF!</definedName>
    <definedName name="も">#REF!</definedName>
    <definedName name="モード１">#REF!</definedName>
    <definedName name="モード２">#REF!</definedName>
    <definedName name="や">#REF!</definedName>
    <definedName name="ゆ">#REF!</definedName>
    <definedName name="よ">#REF!</definedName>
    <definedName name="ら">#REF!</definedName>
    <definedName name="り">#REF!</definedName>
    <definedName name="る">#REF!</definedName>
    <definedName name="れ">#REF!</definedName>
    <definedName name="ろ">#REF!</definedName>
    <definedName name="わ">#REF!</definedName>
    <definedName name="を">#REF!</definedName>
    <definedName name="ん">#REF!</definedName>
    <definedName name="印刷範囲">#REF!</definedName>
    <definedName name="契約委任">#REF!</definedName>
    <definedName name="決定金額１">#REF!</definedName>
    <definedName name="決定金額２">#REF!</definedName>
    <definedName name="決定単価">#REF!</definedName>
    <definedName name="項">#REF!</definedName>
    <definedName name="項２">#REF!</definedName>
    <definedName name="支出科目">[3]科目ｺｰﾄﾞ!$A$1:$E$11</definedName>
    <definedName name="支払方法">#REF!</definedName>
    <definedName name="随契根拠">#REF!</definedName>
    <definedName name="請書徴収">#REF!</definedName>
    <definedName name="節">#REF!</definedName>
    <definedName name="節２">#REF!</definedName>
    <definedName name="地方自治法施行令第167条第_号">#REF!</definedName>
    <definedName name="定・学級数">#N/A</definedName>
    <definedName name="定・定数">#N/A</definedName>
    <definedName name="飯島">#REF!</definedName>
    <definedName name="複合該当決定金額">#REF!</definedName>
    <definedName name="複合該当予定金額">#REF!</definedName>
    <definedName name="目">#REF!</definedName>
    <definedName name="目２">#REF!</definedName>
    <definedName name="予定金額１">#REF!</definedName>
    <definedName name="予定金額２">#REF!</definedName>
    <definedName name="用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O11" i="1" l="1"/>
  <c r="H7" i="1" l="1"/>
  <c r="H6" i="1"/>
  <c r="E25" i="1"/>
  <c r="H8" i="1" l="1"/>
  <c r="H9" i="1"/>
  <c r="H10" i="1"/>
  <c r="H11" i="1"/>
  <c r="H12" i="1"/>
  <c r="H13" i="1"/>
  <c r="H14" i="1"/>
  <c r="H15" i="1"/>
  <c r="H16" i="1"/>
  <c r="H17" i="1"/>
  <c r="H18" i="1"/>
  <c r="H19" i="1"/>
  <c r="H20" i="1"/>
  <c r="H21" i="1"/>
  <c r="H22" i="1"/>
  <c r="H23" i="1"/>
  <c r="H24" i="1"/>
  <c r="H5" i="1"/>
  <c r="N5" i="1"/>
  <c r="J6" i="1" l="1"/>
  <c r="J7" i="1"/>
  <c r="J8" i="1"/>
  <c r="J9" i="1"/>
  <c r="J10" i="1"/>
  <c r="J11" i="1"/>
  <c r="J12" i="1"/>
  <c r="J13" i="1"/>
  <c r="J14" i="1"/>
  <c r="J15" i="1"/>
  <c r="J16" i="1"/>
  <c r="J17" i="1"/>
  <c r="J18" i="1"/>
  <c r="J19" i="1"/>
  <c r="J20" i="1"/>
  <c r="J21" i="1"/>
  <c r="J22" i="1"/>
  <c r="J23" i="1"/>
  <c r="J24" i="1"/>
  <c r="J5" i="1"/>
  <c r="L5" i="1"/>
  <c r="L24" i="1" l="1"/>
  <c r="L6" i="1"/>
  <c r="L7" i="1"/>
  <c r="L8" i="1"/>
  <c r="L9" i="1"/>
  <c r="L10" i="1"/>
  <c r="L11" i="1"/>
  <c r="L12" i="1"/>
  <c r="L13" i="1"/>
  <c r="L14" i="1"/>
  <c r="L15" i="1"/>
  <c r="L16" i="1"/>
  <c r="L17" i="1"/>
  <c r="L18" i="1"/>
  <c r="L19" i="1"/>
  <c r="L20" i="1"/>
  <c r="L21" i="1"/>
  <c r="L22" i="1"/>
  <c r="L23" i="1"/>
  <c r="N6" i="1" l="1"/>
  <c r="O6" i="1" s="1"/>
  <c r="N7" i="1"/>
  <c r="N8" i="1"/>
  <c r="N9" i="1"/>
  <c r="N10" i="1"/>
  <c r="N11" i="1"/>
  <c r="N12" i="1"/>
  <c r="N13" i="1"/>
  <c r="N14" i="1"/>
  <c r="N15" i="1"/>
  <c r="N16" i="1"/>
  <c r="N17" i="1"/>
  <c r="N18" i="1"/>
  <c r="N19" i="1"/>
  <c r="N20" i="1"/>
  <c r="N21" i="1"/>
  <c r="N22" i="1"/>
  <c r="N23" i="1"/>
  <c r="N24" i="1"/>
  <c r="F19" i="1" l="1"/>
  <c r="F18" i="1"/>
  <c r="F17" i="1"/>
  <c r="F16" i="1"/>
  <c r="F13" i="1"/>
  <c r="F12" i="1"/>
  <c r="F11" i="1"/>
  <c r="F20" i="1"/>
  <c r="F15" i="1"/>
  <c r="F14" i="1"/>
  <c r="O12" i="1" l="1"/>
  <c r="O16" i="1"/>
  <c r="O18" i="1"/>
  <c r="O15" i="1"/>
  <c r="O13" i="1"/>
  <c r="O17" i="1"/>
  <c r="O19" i="1"/>
  <c r="O14" i="1"/>
  <c r="O20" i="1"/>
  <c r="F24" i="1" l="1"/>
  <c r="F23" i="1"/>
  <c r="F22" i="1"/>
  <c r="F21" i="1"/>
  <c r="F10" i="1"/>
  <c r="F9" i="1"/>
  <c r="F8" i="1"/>
  <c r="F7" i="1"/>
  <c r="N25" i="1"/>
  <c r="F6" i="1"/>
  <c r="F5" i="1"/>
  <c r="O5" i="1" s="1"/>
  <c r="F25" i="1" l="1"/>
  <c r="O9" i="1"/>
  <c r="O21" i="1"/>
  <c r="O23" i="1"/>
  <c r="O7" i="1"/>
  <c r="O10" i="1"/>
  <c r="O22" i="1"/>
  <c r="O24" i="1"/>
  <c r="H25" i="1"/>
  <c r="L25" i="1"/>
  <c r="J25" i="1"/>
  <c r="P25" i="1" l="1"/>
  <c r="O25" i="1"/>
  <c r="Q25" i="1" l="1"/>
</calcChain>
</file>

<file path=xl/comments1.xml><?xml version="1.0" encoding="utf-8"?>
<comments xmlns="http://schemas.openxmlformats.org/spreadsheetml/2006/main">
  <authors>
    <author>東京都</author>
  </authors>
  <commentList>
    <comment ref="E4" authorId="0" shapeId="0">
      <text>
        <r>
          <rPr>
            <b/>
            <sz val="9"/>
            <color indexed="81"/>
            <rFont val="MS P ゴシック"/>
            <family val="3"/>
            <charset val="128"/>
          </rPr>
          <t>※色つきセルのみ入力してください</t>
        </r>
        <r>
          <rPr>
            <sz val="9"/>
            <color indexed="81"/>
            <rFont val="MS P ゴシック"/>
            <family val="3"/>
            <charset val="128"/>
          </rPr>
          <t xml:space="preserve">
※</t>
        </r>
        <r>
          <rPr>
            <b/>
            <sz val="9"/>
            <color indexed="81"/>
            <rFont val="MS P ゴシック"/>
            <family val="3"/>
            <charset val="128"/>
          </rPr>
          <t>①から④の順番に入力してください。入力した際に黒くなったセルは加算対象外です。修正する際は、①から順番に入力を消してください。</t>
        </r>
      </text>
    </comment>
    <comment ref="I4" authorId="0" shapeId="0">
      <text>
        <r>
          <rPr>
            <b/>
            <sz val="9"/>
            <color indexed="81"/>
            <rFont val="MS P ゴシック"/>
            <family val="3"/>
            <charset val="128"/>
          </rPr>
          <t>同日に在宅レスパイト事業のみの実施の場合は「1」を複数回の場合は、訪問の順序に関係なく在宅レスパイトを含む合計の回数を入力してください。</t>
        </r>
      </text>
    </comment>
    <comment ref="L34" authorId="0" shapeId="0">
      <text>
        <r>
          <rPr>
            <b/>
            <sz val="9"/>
            <color indexed="81"/>
            <rFont val="MS P ゴシック"/>
            <family val="3"/>
            <charset val="128"/>
          </rPr>
          <t>各事業所の管理者の氏名をご記載ください</t>
        </r>
      </text>
    </comment>
  </commentList>
</comments>
</file>

<file path=xl/sharedStrings.xml><?xml version="1.0" encoding="utf-8"?>
<sst xmlns="http://schemas.openxmlformats.org/spreadsheetml/2006/main" count="27" uniqueCount="27">
  <si>
    <t>別紙６</t>
    <rPh sb="0" eb="2">
      <t>ベッシ</t>
    </rPh>
    <phoneticPr fontId="2"/>
  </si>
  <si>
    <t>東京都難病患者在宅レスパイト事業実績報告書</t>
    <rPh sb="0" eb="3">
      <t>トウキョウト</t>
    </rPh>
    <rPh sb="3" eb="5">
      <t>ナンビョウ</t>
    </rPh>
    <rPh sb="5" eb="7">
      <t>カンジャ</t>
    </rPh>
    <rPh sb="7" eb="9">
      <t>ザイタク</t>
    </rPh>
    <rPh sb="14" eb="16">
      <t>ジギョウ</t>
    </rPh>
    <rPh sb="16" eb="18">
      <t>ジッセキ</t>
    </rPh>
    <rPh sb="18" eb="21">
      <t>ホウコクショ</t>
    </rPh>
    <phoneticPr fontId="2"/>
  </si>
  <si>
    <t>【ST→ST協会への報告用】</t>
    <rPh sb="6" eb="8">
      <t>キョウカイ</t>
    </rPh>
    <rPh sb="10" eb="12">
      <t>ホウコク</t>
    </rPh>
    <rPh sb="12" eb="13">
      <t>ヨウ</t>
    </rPh>
    <phoneticPr fontId="2"/>
  </si>
  <si>
    <t>ST名</t>
    <rPh sb="2" eb="3">
      <t>メイ</t>
    </rPh>
    <phoneticPr fontId="2"/>
  </si>
  <si>
    <t>患者氏名</t>
    <rPh sb="0" eb="2">
      <t>カンジャ</t>
    </rPh>
    <rPh sb="2" eb="4">
      <t>シメイ</t>
    </rPh>
    <phoneticPr fontId="2"/>
  </si>
  <si>
    <t>実施日</t>
    <rPh sb="0" eb="3">
      <t>ジッシビ</t>
    </rPh>
    <phoneticPr fontId="2"/>
  </si>
  <si>
    <t>①実施時間
（時間数）</t>
    <rPh sb="1" eb="3">
      <t>ジッシ</t>
    </rPh>
    <rPh sb="3" eb="5">
      <t>ジカン</t>
    </rPh>
    <rPh sb="7" eb="10">
      <t>ジカンスウ</t>
    </rPh>
    <phoneticPr fontId="2"/>
  </si>
  <si>
    <t>①金額</t>
    <rPh sb="1" eb="3">
      <t>キンガク</t>
    </rPh>
    <phoneticPr fontId="2"/>
  </si>
  <si>
    <t>②同じ月の訪問看護実施の有無
（○/×）</t>
    <rPh sb="1" eb="2">
      <t>オナ</t>
    </rPh>
    <rPh sb="3" eb="4">
      <t>ツキ</t>
    </rPh>
    <rPh sb="5" eb="7">
      <t>ホウモン</t>
    </rPh>
    <rPh sb="7" eb="9">
      <t>カンゴ</t>
    </rPh>
    <rPh sb="9" eb="11">
      <t>ジッシ</t>
    </rPh>
    <rPh sb="12" eb="14">
      <t>ウム</t>
    </rPh>
    <phoneticPr fontId="2"/>
  </si>
  <si>
    <t>②金額</t>
    <rPh sb="1" eb="2">
      <t>キン</t>
    </rPh>
    <rPh sb="2" eb="3">
      <t>ガク</t>
    </rPh>
    <phoneticPr fontId="2"/>
  </si>
  <si>
    <t>③(②○の場合)在宅レスパイトと同日の訪問回数</t>
    <rPh sb="5" eb="7">
      <t>バアイ</t>
    </rPh>
    <rPh sb="8" eb="10">
      <t>ザイタク</t>
    </rPh>
    <rPh sb="16" eb="18">
      <t>ドウジツ</t>
    </rPh>
    <rPh sb="19" eb="21">
      <t>ホウモン</t>
    </rPh>
    <rPh sb="21" eb="23">
      <t>カイスウ</t>
    </rPh>
    <phoneticPr fontId="2"/>
  </si>
  <si>
    <t>③金額</t>
    <rPh sb="1" eb="2">
      <t>キン</t>
    </rPh>
    <rPh sb="2" eb="3">
      <t>ガク</t>
    </rPh>
    <phoneticPr fontId="2"/>
  </si>
  <si>
    <t>④乳幼児（6歳未満）
（○/×）</t>
    <rPh sb="1" eb="4">
      <t>ニュウヨウジ</t>
    </rPh>
    <rPh sb="6" eb="9">
      <t>サイミマン</t>
    </rPh>
    <phoneticPr fontId="2"/>
  </si>
  <si>
    <t>④金額</t>
    <rPh sb="1" eb="2">
      <t>キン</t>
    </rPh>
    <rPh sb="2" eb="3">
      <t>ガク</t>
    </rPh>
    <phoneticPr fontId="2"/>
  </si>
  <si>
    <t>⑤金額</t>
    <rPh sb="1" eb="2">
      <t>キン</t>
    </rPh>
    <rPh sb="2" eb="3">
      <t>ガク</t>
    </rPh>
    <phoneticPr fontId="2"/>
  </si>
  <si>
    <t>請求金額</t>
    <rPh sb="0" eb="2">
      <t>セイキュウ</t>
    </rPh>
    <rPh sb="2" eb="4">
      <t>キンガク</t>
    </rPh>
    <phoneticPr fontId="2"/>
  </si>
  <si>
    <t>○</t>
    <phoneticPr fontId="2"/>
  </si>
  <si>
    <t>×</t>
    <phoneticPr fontId="2"/>
  </si>
  <si>
    <t>合計</t>
    <rPh sb="0" eb="2">
      <t>ゴウケイ</t>
    </rPh>
    <phoneticPr fontId="2"/>
  </si>
  <si>
    <t>上記のとおり報告します。</t>
    <rPh sb="0" eb="2">
      <t>ジョウキ</t>
    </rPh>
    <rPh sb="6" eb="8">
      <t>ホウコク</t>
    </rPh>
    <phoneticPr fontId="2"/>
  </si>
  <si>
    <t>東京都訪問看護ステーション協会　殿</t>
    <rPh sb="0" eb="3">
      <t>トウキョウト</t>
    </rPh>
    <rPh sb="3" eb="5">
      <t>ホウモン</t>
    </rPh>
    <rPh sb="5" eb="7">
      <t>カンゴ</t>
    </rPh>
    <rPh sb="13" eb="15">
      <t>キョウカイ</t>
    </rPh>
    <rPh sb="16" eb="17">
      <t>ドノ</t>
    </rPh>
    <phoneticPr fontId="2"/>
  </si>
  <si>
    <t>報告者</t>
    <rPh sb="0" eb="3">
      <t>ホウコクシャ</t>
    </rPh>
    <phoneticPr fontId="2"/>
  </si>
  <si>
    <t>住所</t>
    <rPh sb="0" eb="2">
      <t>ジュウショ</t>
    </rPh>
    <phoneticPr fontId="2"/>
  </si>
  <si>
    <t>事業所名</t>
    <rPh sb="0" eb="2">
      <t>ジギョウ</t>
    </rPh>
    <rPh sb="2" eb="3">
      <t>ショ</t>
    </rPh>
    <rPh sb="3" eb="4">
      <t>メイ</t>
    </rPh>
    <phoneticPr fontId="2"/>
  </si>
  <si>
    <t>氏名</t>
    <rPh sb="0" eb="2">
      <t>シメイ</t>
    </rPh>
    <phoneticPr fontId="2"/>
  </si>
  <si>
    <t>⑤(②×の場合)気管切開の有無
（○/×）</t>
    <rPh sb="8" eb="10">
      <t>キカン</t>
    </rPh>
    <rPh sb="10" eb="12">
      <t>セッカイ</t>
    </rPh>
    <rPh sb="13" eb="15">
      <t>ウム</t>
    </rPh>
    <phoneticPr fontId="2"/>
  </si>
  <si>
    <t>令和　年　　月　　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</si>
</sst>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8"/>
      <color theme="1"/>
      <name val="ＭＳ Ｐゴシック"/>
      <family val="3"/>
      <charset val="128"/>
    </font>
    <font>
      <sz val="9"/>
      <color theme="1"/>
      <name val="游ゴシック"/>
      <family val="3"/>
      <charset val="128"/>
      <scheme val="minor"/>
    </font>
    <font>
      <sz val="9"/>
      <color theme="1"/>
      <name val="ＭＳ Ｐゴシック"/>
      <family val="3"/>
      <charset val="128"/>
    </font>
    <font>
      <i/>
      <sz val="9"/>
      <color theme="1"/>
      <name val="游ゴシック"/>
      <family val="3"/>
      <charset val="128"/>
      <scheme val="minor"/>
    </font>
    <font>
      <sz val="9"/>
      <color rgb="FFFF0000"/>
      <name val="ＭＳ Ｐゴシック"/>
      <family val="3"/>
      <charset val="128"/>
    </font>
    <font>
      <sz val="11"/>
      <color rgb="FF3333FF"/>
      <name val="游ゴシック"/>
      <family val="3"/>
      <charset val="128"/>
      <scheme val="minor"/>
    </font>
    <font>
      <i/>
      <sz val="11"/>
      <color theme="1"/>
      <name val="游ゴシック"/>
      <family val="3"/>
      <charset val="128"/>
      <scheme val="minor"/>
    </font>
    <font>
      <sz val="11"/>
      <color theme="1"/>
      <name val="游ゴシック"/>
      <family val="3"/>
      <charset val="128"/>
      <scheme val="minor"/>
    </font>
    <font>
      <i/>
      <sz val="10"/>
      <color theme="1"/>
      <name val="游ゴシック"/>
      <family val="3"/>
      <charset val="128"/>
      <scheme val="minor"/>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E1FF"/>
        <bgColor indexed="64"/>
      </patternFill>
    </fill>
    <fill>
      <patternFill patternType="solid">
        <fgColor rgb="FFFFFF00"/>
        <bgColor indexed="64"/>
      </patternFill>
    </fill>
    <fill>
      <patternFill patternType="solid">
        <fgColor rgb="FFFFC000"/>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4">
    <xf numFmtId="0" fontId="0" fillId="0" borderId="0" xfId="0"/>
    <xf numFmtId="0" fontId="0" fillId="0" borderId="0" xfId="0" applyAlignment="1">
      <alignment vertical="center"/>
    </xf>
    <xf numFmtId="38" fontId="0" fillId="0" borderId="0" xfId="1"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vertical="center"/>
    </xf>
    <xf numFmtId="38" fontId="5" fillId="0" borderId="0" xfId="1" applyFont="1" applyAlignment="1">
      <alignment vertical="center"/>
    </xf>
    <xf numFmtId="0" fontId="5" fillId="0" borderId="1" xfId="0" applyFont="1" applyBorder="1" applyAlignment="1">
      <alignment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2" borderId="2" xfId="0" applyFont="1" applyFill="1" applyBorder="1" applyAlignment="1">
      <alignment horizontal="center" vertical="center" wrapText="1"/>
    </xf>
    <xf numFmtId="38" fontId="7" fillId="0" borderId="2" xfId="1" applyFont="1" applyBorder="1" applyAlignment="1">
      <alignment horizontal="center" vertical="center"/>
    </xf>
    <xf numFmtId="0" fontId="7" fillId="0" borderId="2" xfId="0" applyFont="1" applyBorder="1" applyAlignment="1">
      <alignment horizontal="center" vertical="center"/>
    </xf>
    <xf numFmtId="0" fontId="0" fillId="0" borderId="1" xfId="0" applyBorder="1" applyAlignment="1">
      <alignment vertical="center"/>
    </xf>
    <xf numFmtId="0" fontId="0" fillId="4" borderId="0" xfId="0" applyFill="1" applyAlignment="1">
      <alignment vertical="center"/>
    </xf>
    <xf numFmtId="38" fontId="0" fillId="0" borderId="0" xfId="0" applyNumberFormat="1" applyAlignment="1">
      <alignment vertical="center"/>
    </xf>
    <xf numFmtId="0" fontId="0" fillId="5" borderId="10" xfId="0" applyFill="1" applyBorder="1" applyAlignment="1">
      <alignment horizontal="center" vertical="center"/>
    </xf>
    <xf numFmtId="0" fontId="9" fillId="2" borderId="3" xfId="0" applyFont="1" applyFill="1" applyBorder="1" applyAlignment="1" applyProtection="1">
      <alignment vertical="center"/>
      <protection locked="0"/>
    </xf>
    <xf numFmtId="0" fontId="8" fillId="3" borderId="2" xfId="0" applyFont="1" applyFill="1" applyBorder="1" applyAlignment="1" applyProtection="1">
      <alignment vertical="center" wrapText="1"/>
      <protection locked="0"/>
    </xf>
    <xf numFmtId="14" fontId="9" fillId="2" borderId="3" xfId="0" applyNumberFormat="1"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14" fontId="9" fillId="2" borderId="2" xfId="0" applyNumberFormat="1"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14" fontId="9" fillId="2" borderId="4" xfId="0" applyNumberFormat="1" applyFont="1" applyFill="1" applyBorder="1" applyAlignmen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176" fontId="0" fillId="0" borderId="0" xfId="0" applyNumberFormat="1" applyAlignment="1" applyProtection="1">
      <alignment horizontal="right" vertical="center"/>
      <protection locked="0"/>
    </xf>
    <xf numFmtId="0" fontId="11" fillId="2" borderId="3" xfId="0" applyFont="1" applyFill="1" applyBorder="1" applyAlignment="1" applyProtection="1">
      <alignment horizontal="center" vertical="center"/>
      <protection locked="0"/>
    </xf>
    <xf numFmtId="38" fontId="10" fillId="0" borderId="2" xfId="1" applyFont="1" applyBorder="1" applyAlignment="1" applyProtection="1">
      <alignment vertical="center"/>
      <protection locked="0"/>
    </xf>
    <xf numFmtId="38" fontId="10" fillId="0" borderId="9" xfId="1" applyFont="1" applyBorder="1" applyAlignment="1" applyProtection="1">
      <alignment vertical="center"/>
      <protection locked="0"/>
    </xf>
    <xf numFmtId="38" fontId="12" fillId="0" borderId="8" xfId="1" applyFont="1" applyFill="1" applyBorder="1" applyAlignment="1" applyProtection="1">
      <alignment horizontal="center" vertical="center"/>
    </xf>
    <xf numFmtId="38" fontId="10" fillId="0" borderId="3" xfId="1" applyFont="1" applyBorder="1" applyAlignment="1" applyProtection="1">
      <alignment vertical="center"/>
    </xf>
    <xf numFmtId="38" fontId="10" fillId="0" borderId="2" xfId="1" applyFont="1" applyBorder="1" applyAlignment="1" applyProtection="1">
      <alignment vertical="center"/>
    </xf>
    <xf numFmtId="38" fontId="12" fillId="0" borderId="8" xfId="1" applyFont="1" applyFill="1" applyBorder="1" applyAlignment="1" applyProtection="1">
      <alignment vertical="center"/>
    </xf>
    <xf numFmtId="38" fontId="10" fillId="0" borderId="2" xfId="1" applyFont="1" applyBorder="1" applyAlignment="1" applyProtection="1">
      <alignment horizontal="right" vertical="center"/>
    </xf>
    <xf numFmtId="38" fontId="10" fillId="0" borderId="8" xfId="1" applyFont="1" applyFill="1" applyBorder="1" applyAlignment="1" applyProtection="1">
      <alignment vertical="center"/>
    </xf>
    <xf numFmtId="38" fontId="10" fillId="0" borderId="3" xfId="1" applyFont="1" applyBorder="1" applyAlignment="1" applyProtection="1">
      <alignment horizontal="right" vertical="center"/>
    </xf>
    <xf numFmtId="38" fontId="10" fillId="0" borderId="4" xfId="1" applyFont="1" applyBorder="1" applyAlignment="1" applyProtection="1">
      <alignment vertical="center"/>
    </xf>
    <xf numFmtId="0" fontId="0" fillId="0" borderId="8" xfId="0" applyFill="1" applyBorder="1" applyAlignment="1" applyProtection="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pplyProtection="1">
      <alignment horizontal="center" vertical="center"/>
      <protection locked="0"/>
    </xf>
  </cellXfs>
  <cellStyles count="2">
    <cellStyle name="桁区切り" xfId="1" builtinId="6"/>
    <cellStyle name="標準" xfId="0" builtinId="0"/>
  </cellStyles>
  <dxfs count="6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taims.tocho.local/DOCUME~1/TAIMSU~1/LOCALS~1/Temp/C.Lotus.Notes.T0505659/&#20418;&#21729;/&#37428;&#26408;/14&#38556;&#23475;&#31119;&#31049;&#37096;&#22996;&#35351;&#31561;&#22865;&#32004;&#21488;&#24115;/15&#22865;&#32004;&#27096;&#24335;&#24314;&#31649;&#12288;&#29983;&#23455;/&#65297;5&#24180;&#24230;&#12288;&#29289;&#21697;&#36092;&#20837;&#31561;&#27096;&#24335;(&#23567;&#37329;&#20117;&#29983;&#2345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37;&#20107;&#31777;&#261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10&#21495;&#36215;&#266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台帳ＤＢ"/>
      <sheetName val="ＣＳＶ"/>
      <sheetName val="選定調書"/>
      <sheetName val="入札通知書"/>
      <sheetName val="委託契約書"/>
      <sheetName val="納品書"/>
      <sheetName val="委託完了届"/>
      <sheetName val="給食購入届"/>
      <sheetName val="予定価格調書記入"/>
      <sheetName val="黒塗り"/>
      <sheetName val="封筒"/>
      <sheetName val="指名者表"/>
      <sheetName val="１０号"/>
      <sheetName val="契約締結決定通知書 (2)"/>
      <sheetName val="入札・見積経過調書"/>
      <sheetName val="入札経過調書（予定価格超過）"/>
      <sheetName val="見積経過調書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簡易"/>
    </sheetNames>
    <definedNames>
      <definedName name="Record1"/>
      <definedName name="Record3"/>
      <definedName name="Record4"/>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科目ｺｰﾄﾞ"/>
    </sheetNames>
    <sheetDataSet>
      <sheetData sheetId="0"/>
      <sheetData sheetId="1" refreshError="1">
        <row r="1">
          <cell r="A1" t="str">
            <v>支出科目</v>
          </cell>
        </row>
        <row r="2">
          <cell r="A2">
            <v>1</v>
          </cell>
          <cell r="B2" t="str">
            <v>平成７年度  一般会計  教育費</v>
          </cell>
          <cell r="C2" t="str">
            <v>高等学校費  管理費  委託料</v>
          </cell>
          <cell r="D2" t="str">
            <v/>
          </cell>
          <cell r="E2" t="str">
            <v/>
          </cell>
        </row>
        <row r="3">
          <cell r="A3">
            <v>2</v>
          </cell>
          <cell r="B3" t="str">
            <v>平成７年度  一般会計  教育費</v>
          </cell>
          <cell r="C3" t="str">
            <v>高等学校費  管理費  使用料及賃借料</v>
          </cell>
          <cell r="D3" t="str">
            <v/>
          </cell>
          <cell r="E3" t="str">
            <v/>
          </cell>
        </row>
        <row r="4">
          <cell r="A4">
            <v>3</v>
          </cell>
          <cell r="B4" t="str">
            <v>平成７年度  一般会計  教育費</v>
          </cell>
          <cell r="C4" t="str">
            <v>高等学校費  管理費  一般需用費</v>
          </cell>
          <cell r="D4" t="str">
            <v/>
          </cell>
          <cell r="E4" t="str">
            <v/>
          </cell>
        </row>
        <row r="5">
          <cell r="A5">
            <v>4</v>
          </cell>
          <cell r="B5" t="str">
            <v>平成７年度  一般会計  教育費</v>
          </cell>
          <cell r="C5" t="str">
            <v>高等学校費  管理費  備品購入費</v>
          </cell>
          <cell r="D5" t="str">
            <v/>
          </cell>
          <cell r="E5" t="str">
            <v/>
          </cell>
        </row>
        <row r="6">
          <cell r="A6">
            <v>5</v>
          </cell>
          <cell r="B6" t="str">
            <v>平成７年度  一般会計  教育費</v>
          </cell>
          <cell r="C6" t="str">
            <v>高等学校費  管理費  役務費</v>
          </cell>
          <cell r="D6" t="str">
            <v/>
          </cell>
          <cell r="E6" t="str">
            <v/>
          </cell>
        </row>
        <row r="7">
          <cell r="A7">
            <v>6</v>
          </cell>
          <cell r="B7" t="str">
            <v>平成７年度  一般会計  教育費</v>
          </cell>
          <cell r="C7" t="str">
            <v>高等学校費  管理費  備品購入費／一般需用費</v>
          </cell>
          <cell r="D7" t="str">
            <v>備品購入費</v>
          </cell>
          <cell r="E7" t="str">
            <v>一般需用費</v>
          </cell>
        </row>
        <row r="8">
          <cell r="A8">
            <v>7</v>
          </cell>
          <cell r="B8" t="str">
            <v>平成７年度  一般会計  教育費</v>
          </cell>
          <cell r="C8" t="str">
            <v>高等学校費／保健体育費  管理費／学校保健給食費　一般需用費</v>
          </cell>
          <cell r="D8" t="str">
            <v>高等学校費</v>
          </cell>
          <cell r="E8" t="str">
            <v>保健体育費</v>
          </cell>
        </row>
        <row r="9">
          <cell r="A9">
            <v>8</v>
          </cell>
          <cell r="B9" t="str">
            <v>平成７年度  一般会計  教育費</v>
          </cell>
          <cell r="C9" t="str">
            <v>高等学校費／社会教育費  管理費／社会教育振興費　一般需用費</v>
          </cell>
          <cell r="D9" t="str">
            <v>高等学校費</v>
          </cell>
          <cell r="E9" t="str">
            <v>社会教育費</v>
          </cell>
        </row>
        <row r="10">
          <cell r="A10">
            <v>9</v>
          </cell>
          <cell r="B10" t="str">
            <v>平成７年度  一般会計  教育費</v>
          </cell>
          <cell r="C10" t="str">
            <v xml:space="preserve">高等学校費  管理費 </v>
          </cell>
          <cell r="D10" t="str">
            <v/>
          </cell>
          <cell r="E10" t="str">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5"/>
  <sheetViews>
    <sheetView tabSelected="1" zoomScaleNormal="100" workbookViewId="0">
      <selection activeCell="E34" sqref="E34"/>
    </sheetView>
  </sheetViews>
  <sheetFormatPr defaultRowHeight="13.2"/>
  <cols>
    <col min="1" max="1" width="4.33203125" style="1" bestFit="1" customWidth="1"/>
    <col min="2" max="2" width="17.6640625" style="1" customWidth="1"/>
    <col min="3" max="3" width="17.77734375" style="1" customWidth="1"/>
    <col min="4" max="4" width="11.77734375" style="1" bestFit="1" customWidth="1"/>
    <col min="5" max="5" width="16.6640625" style="1" customWidth="1"/>
    <col min="6" max="6" width="8" style="2" customWidth="1"/>
    <col min="7" max="7" width="16.6640625" style="1" customWidth="1"/>
    <col min="8" max="8" width="8" style="2" customWidth="1"/>
    <col min="9" max="9" width="16.6640625" style="1" customWidth="1"/>
    <col min="10" max="10" width="8" style="2" customWidth="1"/>
    <col min="11" max="11" width="16.6640625" style="1" customWidth="1"/>
    <col min="12" max="12" width="8" style="2" customWidth="1"/>
    <col min="13" max="13" width="12.77734375" style="1" customWidth="1"/>
    <col min="14" max="14" width="8" style="1" customWidth="1"/>
    <col min="15" max="15" width="11.33203125" style="1" customWidth="1"/>
    <col min="16" max="16384" width="8.88671875" style="1"/>
  </cols>
  <sheetData>
    <row r="1" spans="1:23">
      <c r="O1" s="3" t="s">
        <v>0</v>
      </c>
    </row>
    <row r="2" spans="1:23">
      <c r="B2" s="1" t="s">
        <v>1</v>
      </c>
      <c r="O2" s="4" t="s">
        <v>2</v>
      </c>
    </row>
    <row r="3" spans="1:23" ht="15">
      <c r="F3" s="1"/>
      <c r="G3" s="5"/>
      <c r="H3" s="6"/>
      <c r="I3" s="5"/>
      <c r="K3" s="5"/>
      <c r="L3" s="6"/>
      <c r="M3" s="5"/>
      <c r="N3" s="6"/>
    </row>
    <row r="4" spans="1:23" s="5" customFormat="1" ht="45">
      <c r="A4" s="7"/>
      <c r="B4" s="8" t="s">
        <v>3</v>
      </c>
      <c r="C4" s="9" t="s">
        <v>4</v>
      </c>
      <c r="D4" s="10" t="s">
        <v>5</v>
      </c>
      <c r="E4" s="11" t="s">
        <v>6</v>
      </c>
      <c r="F4" s="12" t="s">
        <v>7</v>
      </c>
      <c r="G4" s="11" t="s">
        <v>8</v>
      </c>
      <c r="H4" s="12" t="s">
        <v>9</v>
      </c>
      <c r="I4" s="11" t="s">
        <v>10</v>
      </c>
      <c r="J4" s="12" t="s">
        <v>11</v>
      </c>
      <c r="K4" s="11" t="s">
        <v>12</v>
      </c>
      <c r="L4" s="12" t="s">
        <v>13</v>
      </c>
      <c r="M4" s="11" t="s">
        <v>25</v>
      </c>
      <c r="N4" s="12" t="s">
        <v>14</v>
      </c>
      <c r="O4" s="13" t="s">
        <v>15</v>
      </c>
    </row>
    <row r="5" spans="1:23" ht="25.8" customHeight="1">
      <c r="A5" s="14">
        <v>1</v>
      </c>
      <c r="B5" s="19"/>
      <c r="C5" s="18"/>
      <c r="D5" s="20"/>
      <c r="E5" s="28"/>
      <c r="F5" s="32">
        <f t="shared" ref="F5:F24" si="0">E5*5500</f>
        <v>0</v>
      </c>
      <c r="G5" s="28"/>
      <c r="H5" s="37" t="str">
        <f>IF(G5="","0",(IF(G5="○",3000,7440)))</f>
        <v>0</v>
      </c>
      <c r="I5" s="28"/>
      <c r="J5" s="32">
        <f>IF(G5="×",0,IF(I5=2,4500,IF(I5&gt;=3,8000,0)))</f>
        <v>0</v>
      </c>
      <c r="K5" s="28"/>
      <c r="L5" s="35">
        <f>IF(I5&gt;1,"0",(IF(K5="○",1500,0)))</f>
        <v>0</v>
      </c>
      <c r="M5" s="28"/>
      <c r="N5" s="32">
        <f>IF(G5="○",0,IF(M5="○",5000,IF(M5="",0,2500)))</f>
        <v>0</v>
      </c>
      <c r="O5" s="29">
        <f>IFERROR(IF(H5=3000,F5+H5+J5+L5,F5+H5+L5+N5), "")</f>
        <v>0</v>
      </c>
      <c r="P5" s="25"/>
      <c r="W5" s="15" t="s">
        <v>16</v>
      </c>
    </row>
    <row r="6" spans="1:23" ht="25.8" customHeight="1">
      <c r="A6" s="14">
        <v>2</v>
      </c>
      <c r="B6" s="19"/>
      <c r="C6" s="21"/>
      <c r="D6" s="22"/>
      <c r="E6" s="28"/>
      <c r="F6" s="33">
        <f t="shared" si="0"/>
        <v>0</v>
      </c>
      <c r="G6" s="28"/>
      <c r="H6" s="37" t="str">
        <f>IF(G6="","0",(IF(G6="○",3000,7440)))</f>
        <v>0</v>
      </c>
      <c r="I6" s="28"/>
      <c r="J6" s="32">
        <f t="shared" ref="J6:J24" si="1">IF(G6="×",0,IF(I6=2,4500,IF(I6&gt;=3,8000,0)))</f>
        <v>0</v>
      </c>
      <c r="K6" s="28"/>
      <c r="L6" s="35">
        <f t="shared" ref="L6:L23" si="2">IF(I6&gt;1,"0",(IF(K6="○",1500,0)))</f>
        <v>0</v>
      </c>
      <c r="M6" s="28"/>
      <c r="N6" s="32">
        <f t="shared" ref="N6:N24" si="3">IF(G6="○",0,IF(M6="○",5000,IF(M6="",0,2500)))</f>
        <v>0</v>
      </c>
      <c r="O6" s="29">
        <f t="shared" ref="O6:O11" si="4">IFERROR(IF(H6=3000,H6+J6+L6+F6,N6+L6+H6+F6), "")</f>
        <v>0</v>
      </c>
      <c r="P6" s="25"/>
      <c r="W6" s="15" t="s">
        <v>17</v>
      </c>
    </row>
    <row r="7" spans="1:23" ht="25.8" customHeight="1">
      <c r="A7" s="14">
        <v>3</v>
      </c>
      <c r="B7" s="19"/>
      <c r="C7" s="21"/>
      <c r="D7" s="22"/>
      <c r="E7" s="28"/>
      <c r="F7" s="33">
        <f t="shared" si="0"/>
        <v>0</v>
      </c>
      <c r="G7" s="28"/>
      <c r="H7" s="37" t="str">
        <f t="shared" ref="H7:H24" si="5">IF(G7="","0",(IF(G7="○",3000,7440)))</f>
        <v>0</v>
      </c>
      <c r="I7" s="28"/>
      <c r="J7" s="32">
        <f t="shared" si="1"/>
        <v>0</v>
      </c>
      <c r="K7" s="28"/>
      <c r="L7" s="35">
        <f t="shared" si="2"/>
        <v>0</v>
      </c>
      <c r="M7" s="28"/>
      <c r="N7" s="32">
        <f t="shared" si="3"/>
        <v>0</v>
      </c>
      <c r="O7" s="29">
        <f t="shared" si="4"/>
        <v>0</v>
      </c>
      <c r="P7" s="25"/>
    </row>
    <row r="8" spans="1:23" ht="25.8" customHeight="1">
      <c r="A8" s="14">
        <v>4</v>
      </c>
      <c r="B8" s="19"/>
      <c r="C8" s="21"/>
      <c r="D8" s="22"/>
      <c r="E8" s="28"/>
      <c r="F8" s="33">
        <f t="shared" si="0"/>
        <v>0</v>
      </c>
      <c r="G8" s="28"/>
      <c r="H8" s="37" t="str">
        <f t="shared" si="5"/>
        <v>0</v>
      </c>
      <c r="I8" s="28"/>
      <c r="J8" s="32">
        <f t="shared" si="1"/>
        <v>0</v>
      </c>
      <c r="K8" s="28"/>
      <c r="L8" s="35">
        <f t="shared" si="2"/>
        <v>0</v>
      </c>
      <c r="M8" s="28"/>
      <c r="N8" s="32">
        <f t="shared" si="3"/>
        <v>0</v>
      </c>
      <c r="O8" s="29">
        <f>IFERROR(IF(H8=3000,H8+J8+L8+F8,N8+L8+H8+F8), "")</f>
        <v>0</v>
      </c>
      <c r="P8" s="25"/>
    </row>
    <row r="9" spans="1:23" ht="25.8" customHeight="1">
      <c r="A9" s="14">
        <v>5</v>
      </c>
      <c r="B9" s="19"/>
      <c r="C9" s="21"/>
      <c r="D9" s="22"/>
      <c r="E9" s="28"/>
      <c r="F9" s="33">
        <f t="shared" si="0"/>
        <v>0</v>
      </c>
      <c r="G9" s="28"/>
      <c r="H9" s="37" t="str">
        <f t="shared" si="5"/>
        <v>0</v>
      </c>
      <c r="I9" s="28"/>
      <c r="J9" s="32">
        <f t="shared" si="1"/>
        <v>0</v>
      </c>
      <c r="K9" s="28"/>
      <c r="L9" s="35">
        <f t="shared" si="2"/>
        <v>0</v>
      </c>
      <c r="M9" s="28"/>
      <c r="N9" s="32">
        <f t="shared" si="3"/>
        <v>0</v>
      </c>
      <c r="O9" s="29">
        <f t="shared" si="4"/>
        <v>0</v>
      </c>
      <c r="P9" s="25"/>
    </row>
    <row r="10" spans="1:23" ht="25.8" customHeight="1">
      <c r="A10" s="14">
        <v>6</v>
      </c>
      <c r="B10" s="19"/>
      <c r="C10" s="21"/>
      <c r="D10" s="22"/>
      <c r="E10" s="28"/>
      <c r="F10" s="33">
        <f t="shared" si="0"/>
        <v>0</v>
      </c>
      <c r="G10" s="28"/>
      <c r="H10" s="37" t="str">
        <f t="shared" si="5"/>
        <v>0</v>
      </c>
      <c r="I10" s="28"/>
      <c r="J10" s="32">
        <f t="shared" si="1"/>
        <v>0</v>
      </c>
      <c r="K10" s="28"/>
      <c r="L10" s="35">
        <f t="shared" si="2"/>
        <v>0</v>
      </c>
      <c r="M10" s="28"/>
      <c r="N10" s="32">
        <f t="shared" si="3"/>
        <v>0</v>
      </c>
      <c r="O10" s="29">
        <f t="shared" si="4"/>
        <v>0</v>
      </c>
      <c r="P10" s="25"/>
    </row>
    <row r="11" spans="1:23" ht="25.8" customHeight="1">
      <c r="A11" s="14">
        <v>7</v>
      </c>
      <c r="B11" s="19"/>
      <c r="C11" s="21"/>
      <c r="D11" s="22"/>
      <c r="E11" s="28"/>
      <c r="F11" s="33">
        <f t="shared" si="0"/>
        <v>0</v>
      </c>
      <c r="G11" s="28"/>
      <c r="H11" s="37" t="str">
        <f t="shared" si="5"/>
        <v>0</v>
      </c>
      <c r="I11" s="28"/>
      <c r="J11" s="32">
        <f t="shared" si="1"/>
        <v>0</v>
      </c>
      <c r="K11" s="28"/>
      <c r="L11" s="35">
        <f t="shared" si="2"/>
        <v>0</v>
      </c>
      <c r="M11" s="28"/>
      <c r="N11" s="32">
        <f t="shared" si="3"/>
        <v>0</v>
      </c>
      <c r="O11" s="29">
        <f t="shared" si="4"/>
        <v>0</v>
      </c>
      <c r="P11" s="25"/>
    </row>
    <row r="12" spans="1:23" ht="25.8" customHeight="1">
      <c r="A12" s="14">
        <v>8</v>
      </c>
      <c r="B12" s="19"/>
      <c r="C12" s="21"/>
      <c r="D12" s="22"/>
      <c r="E12" s="28"/>
      <c r="F12" s="33">
        <f t="shared" si="0"/>
        <v>0</v>
      </c>
      <c r="G12" s="28"/>
      <c r="H12" s="37" t="str">
        <f t="shared" si="5"/>
        <v>0</v>
      </c>
      <c r="I12" s="28"/>
      <c r="J12" s="32">
        <f t="shared" si="1"/>
        <v>0</v>
      </c>
      <c r="K12" s="28"/>
      <c r="L12" s="35">
        <f t="shared" si="2"/>
        <v>0</v>
      </c>
      <c r="M12" s="28"/>
      <c r="N12" s="32">
        <f t="shared" si="3"/>
        <v>0</v>
      </c>
      <c r="O12" s="29">
        <f t="shared" ref="O12:O13" si="6">IFERROR(IF(H12=3000,H12+J12+L12+F12,N12+L12+H12+F12), "")</f>
        <v>0</v>
      </c>
      <c r="P12" s="25"/>
    </row>
    <row r="13" spans="1:23" ht="25.8" customHeight="1">
      <c r="A13" s="14">
        <v>9</v>
      </c>
      <c r="B13" s="19"/>
      <c r="C13" s="21"/>
      <c r="D13" s="22"/>
      <c r="E13" s="28"/>
      <c r="F13" s="33">
        <f t="shared" si="0"/>
        <v>0</v>
      </c>
      <c r="G13" s="28"/>
      <c r="H13" s="37" t="str">
        <f t="shared" si="5"/>
        <v>0</v>
      </c>
      <c r="I13" s="28"/>
      <c r="J13" s="32">
        <f t="shared" si="1"/>
        <v>0</v>
      </c>
      <c r="K13" s="28"/>
      <c r="L13" s="35">
        <f t="shared" si="2"/>
        <v>0</v>
      </c>
      <c r="M13" s="28"/>
      <c r="N13" s="32">
        <f t="shared" si="3"/>
        <v>0</v>
      </c>
      <c r="O13" s="29">
        <f t="shared" si="6"/>
        <v>0</v>
      </c>
      <c r="P13" s="25"/>
    </row>
    <row r="14" spans="1:23" ht="25.8" customHeight="1">
      <c r="A14" s="14">
        <v>10</v>
      </c>
      <c r="B14" s="19"/>
      <c r="C14" s="21"/>
      <c r="D14" s="22"/>
      <c r="E14" s="28"/>
      <c r="F14" s="33">
        <f t="shared" ref="F14:F20" si="7">E14*5500</f>
        <v>0</v>
      </c>
      <c r="G14" s="28"/>
      <c r="H14" s="37" t="str">
        <f t="shared" si="5"/>
        <v>0</v>
      </c>
      <c r="I14" s="28"/>
      <c r="J14" s="32">
        <f t="shared" si="1"/>
        <v>0</v>
      </c>
      <c r="K14" s="28"/>
      <c r="L14" s="35">
        <f t="shared" si="2"/>
        <v>0</v>
      </c>
      <c r="M14" s="28"/>
      <c r="N14" s="32">
        <f t="shared" si="3"/>
        <v>0</v>
      </c>
      <c r="O14" s="29">
        <f t="shared" ref="O14:O20" si="8">IFERROR(IF(H14=3000,H14+J14+L14+F14,N14+L14+H14+F14), "")</f>
        <v>0</v>
      </c>
      <c r="P14" s="25"/>
    </row>
    <row r="15" spans="1:23" ht="25.8" customHeight="1">
      <c r="A15" s="14">
        <v>11</v>
      </c>
      <c r="B15" s="19"/>
      <c r="C15" s="21"/>
      <c r="D15" s="22"/>
      <c r="E15" s="28"/>
      <c r="F15" s="33">
        <f t="shared" si="7"/>
        <v>0</v>
      </c>
      <c r="G15" s="28"/>
      <c r="H15" s="37" t="str">
        <f t="shared" si="5"/>
        <v>0</v>
      </c>
      <c r="I15" s="28"/>
      <c r="J15" s="32">
        <f t="shared" si="1"/>
        <v>0</v>
      </c>
      <c r="K15" s="28"/>
      <c r="L15" s="35">
        <f t="shared" si="2"/>
        <v>0</v>
      </c>
      <c r="M15" s="28"/>
      <c r="N15" s="32">
        <f t="shared" si="3"/>
        <v>0</v>
      </c>
      <c r="O15" s="29">
        <f t="shared" si="8"/>
        <v>0</v>
      </c>
      <c r="P15" s="25"/>
    </row>
    <row r="16" spans="1:23" ht="25.8" customHeight="1">
      <c r="A16" s="14">
        <v>12</v>
      </c>
      <c r="B16" s="19"/>
      <c r="C16" s="21"/>
      <c r="D16" s="22"/>
      <c r="E16" s="28"/>
      <c r="F16" s="33">
        <f t="shared" ref="F16:F19" si="9">E16*5500</f>
        <v>0</v>
      </c>
      <c r="G16" s="28"/>
      <c r="H16" s="37" t="str">
        <f t="shared" si="5"/>
        <v>0</v>
      </c>
      <c r="I16" s="28"/>
      <c r="J16" s="32">
        <f t="shared" si="1"/>
        <v>0</v>
      </c>
      <c r="K16" s="28"/>
      <c r="L16" s="35">
        <f t="shared" si="2"/>
        <v>0</v>
      </c>
      <c r="M16" s="28"/>
      <c r="N16" s="32">
        <f t="shared" si="3"/>
        <v>0</v>
      </c>
      <c r="O16" s="29">
        <f t="shared" ref="O16:O19" si="10">IFERROR(IF(H16=3000,H16+J16+L16+F16,N16+L16+H16+F16), "")</f>
        <v>0</v>
      </c>
      <c r="P16" s="25"/>
    </row>
    <row r="17" spans="1:17" ht="25.8" customHeight="1">
      <c r="A17" s="14">
        <v>13</v>
      </c>
      <c r="B17" s="19"/>
      <c r="C17" s="21"/>
      <c r="D17" s="22"/>
      <c r="E17" s="28"/>
      <c r="F17" s="33">
        <f t="shared" si="9"/>
        <v>0</v>
      </c>
      <c r="G17" s="28"/>
      <c r="H17" s="37" t="str">
        <f t="shared" si="5"/>
        <v>0</v>
      </c>
      <c r="I17" s="28"/>
      <c r="J17" s="32">
        <f t="shared" si="1"/>
        <v>0</v>
      </c>
      <c r="K17" s="28"/>
      <c r="L17" s="35">
        <f t="shared" si="2"/>
        <v>0</v>
      </c>
      <c r="M17" s="28"/>
      <c r="N17" s="32">
        <f t="shared" si="3"/>
        <v>0</v>
      </c>
      <c r="O17" s="29">
        <f t="shared" si="10"/>
        <v>0</v>
      </c>
      <c r="P17" s="25"/>
    </row>
    <row r="18" spans="1:17" ht="25.8" customHeight="1">
      <c r="A18" s="14">
        <v>14</v>
      </c>
      <c r="B18" s="19"/>
      <c r="C18" s="21"/>
      <c r="D18" s="22"/>
      <c r="E18" s="28"/>
      <c r="F18" s="33">
        <f t="shared" si="9"/>
        <v>0</v>
      </c>
      <c r="G18" s="28"/>
      <c r="H18" s="37" t="str">
        <f t="shared" si="5"/>
        <v>0</v>
      </c>
      <c r="I18" s="28"/>
      <c r="J18" s="32">
        <f t="shared" si="1"/>
        <v>0</v>
      </c>
      <c r="K18" s="28"/>
      <c r="L18" s="35">
        <f t="shared" si="2"/>
        <v>0</v>
      </c>
      <c r="M18" s="28"/>
      <c r="N18" s="32">
        <f t="shared" si="3"/>
        <v>0</v>
      </c>
      <c r="O18" s="29">
        <f t="shared" si="10"/>
        <v>0</v>
      </c>
      <c r="P18" s="25"/>
    </row>
    <row r="19" spans="1:17" ht="25.8" customHeight="1">
      <c r="A19" s="14">
        <v>15</v>
      </c>
      <c r="B19" s="19"/>
      <c r="C19" s="21"/>
      <c r="D19" s="22"/>
      <c r="E19" s="28"/>
      <c r="F19" s="33">
        <f t="shared" si="9"/>
        <v>0</v>
      </c>
      <c r="G19" s="28"/>
      <c r="H19" s="37" t="str">
        <f t="shared" si="5"/>
        <v>0</v>
      </c>
      <c r="I19" s="28"/>
      <c r="J19" s="32">
        <f t="shared" si="1"/>
        <v>0</v>
      </c>
      <c r="K19" s="28"/>
      <c r="L19" s="35">
        <f t="shared" si="2"/>
        <v>0</v>
      </c>
      <c r="M19" s="28"/>
      <c r="N19" s="32">
        <f t="shared" si="3"/>
        <v>0</v>
      </c>
      <c r="O19" s="29">
        <f t="shared" si="10"/>
        <v>0</v>
      </c>
      <c r="P19" s="25"/>
    </row>
    <row r="20" spans="1:17" ht="25.8" customHeight="1">
      <c r="A20" s="14">
        <v>16</v>
      </c>
      <c r="B20" s="19"/>
      <c r="C20" s="21"/>
      <c r="D20" s="22"/>
      <c r="E20" s="28"/>
      <c r="F20" s="33">
        <f t="shared" si="7"/>
        <v>0</v>
      </c>
      <c r="G20" s="28"/>
      <c r="H20" s="37" t="str">
        <f t="shared" si="5"/>
        <v>0</v>
      </c>
      <c r="I20" s="28"/>
      <c r="J20" s="32">
        <f t="shared" si="1"/>
        <v>0</v>
      </c>
      <c r="K20" s="28"/>
      <c r="L20" s="35">
        <f t="shared" si="2"/>
        <v>0</v>
      </c>
      <c r="M20" s="28"/>
      <c r="N20" s="32">
        <f t="shared" si="3"/>
        <v>0</v>
      </c>
      <c r="O20" s="29">
        <f t="shared" si="8"/>
        <v>0</v>
      </c>
      <c r="P20" s="25"/>
    </row>
    <row r="21" spans="1:17" ht="25.8" customHeight="1">
      <c r="A21" s="14">
        <v>17</v>
      </c>
      <c r="B21" s="19"/>
      <c r="C21" s="21"/>
      <c r="D21" s="22"/>
      <c r="E21" s="28"/>
      <c r="F21" s="33">
        <f t="shared" si="0"/>
        <v>0</v>
      </c>
      <c r="G21" s="28"/>
      <c r="H21" s="37" t="str">
        <f t="shared" si="5"/>
        <v>0</v>
      </c>
      <c r="I21" s="28"/>
      <c r="J21" s="32">
        <f t="shared" si="1"/>
        <v>0</v>
      </c>
      <c r="K21" s="28"/>
      <c r="L21" s="35">
        <f t="shared" si="2"/>
        <v>0</v>
      </c>
      <c r="M21" s="28"/>
      <c r="N21" s="32">
        <f t="shared" si="3"/>
        <v>0</v>
      </c>
      <c r="O21" s="29">
        <f t="shared" ref="O21:O24" si="11">IFERROR(IF(H21=3000,H21+J21+L21+F21,N21+L21+H21+F21), "")</f>
        <v>0</v>
      </c>
      <c r="P21" s="25"/>
    </row>
    <row r="22" spans="1:17" ht="25.8" customHeight="1">
      <c r="A22" s="14">
        <v>18</v>
      </c>
      <c r="B22" s="19"/>
      <c r="C22" s="21"/>
      <c r="D22" s="22"/>
      <c r="E22" s="28"/>
      <c r="F22" s="33">
        <f t="shared" si="0"/>
        <v>0</v>
      </c>
      <c r="G22" s="28"/>
      <c r="H22" s="37" t="str">
        <f t="shared" si="5"/>
        <v>0</v>
      </c>
      <c r="I22" s="28"/>
      <c r="J22" s="32">
        <f t="shared" si="1"/>
        <v>0</v>
      </c>
      <c r="K22" s="28"/>
      <c r="L22" s="35">
        <f t="shared" si="2"/>
        <v>0</v>
      </c>
      <c r="M22" s="28"/>
      <c r="N22" s="32">
        <f t="shared" si="3"/>
        <v>0</v>
      </c>
      <c r="O22" s="29">
        <f t="shared" si="11"/>
        <v>0</v>
      </c>
      <c r="P22" s="25"/>
    </row>
    <row r="23" spans="1:17" ht="25.8" customHeight="1">
      <c r="A23" s="14">
        <v>19</v>
      </c>
      <c r="B23" s="19"/>
      <c r="C23" s="21"/>
      <c r="D23" s="22"/>
      <c r="E23" s="28"/>
      <c r="F23" s="33">
        <f t="shared" si="0"/>
        <v>0</v>
      </c>
      <c r="G23" s="28"/>
      <c r="H23" s="37" t="str">
        <f t="shared" si="5"/>
        <v>0</v>
      </c>
      <c r="I23" s="28"/>
      <c r="J23" s="32">
        <f t="shared" si="1"/>
        <v>0</v>
      </c>
      <c r="K23" s="28"/>
      <c r="L23" s="35">
        <f t="shared" si="2"/>
        <v>0</v>
      </c>
      <c r="M23" s="28"/>
      <c r="N23" s="32">
        <f t="shared" si="3"/>
        <v>0</v>
      </c>
      <c r="O23" s="29">
        <f t="shared" si="11"/>
        <v>0</v>
      </c>
      <c r="P23" s="25"/>
    </row>
    <row r="24" spans="1:17" ht="25.8" customHeight="1" thickBot="1">
      <c r="A24" s="14">
        <v>20</v>
      </c>
      <c r="B24" s="19"/>
      <c r="C24" s="23"/>
      <c r="D24" s="24"/>
      <c r="E24" s="28"/>
      <c r="F24" s="38">
        <f t="shared" si="0"/>
        <v>0</v>
      </c>
      <c r="G24" s="28"/>
      <c r="H24" s="37" t="str">
        <f t="shared" si="5"/>
        <v>0</v>
      </c>
      <c r="I24" s="28"/>
      <c r="J24" s="32">
        <f t="shared" si="1"/>
        <v>0</v>
      </c>
      <c r="K24" s="28"/>
      <c r="L24" s="35">
        <f>IF(I24&gt;1,"0",(IF(K24="○",1500,0)))</f>
        <v>0</v>
      </c>
      <c r="M24" s="28"/>
      <c r="N24" s="32">
        <f t="shared" si="3"/>
        <v>0</v>
      </c>
      <c r="O24" s="29">
        <f t="shared" si="11"/>
        <v>0</v>
      </c>
      <c r="P24" s="25"/>
    </row>
    <row r="25" spans="1:17" ht="28.8" customHeight="1" thickTop="1" thickBot="1">
      <c r="B25" s="40" t="s">
        <v>18</v>
      </c>
      <c r="C25" s="41"/>
      <c r="D25" s="42"/>
      <c r="E25" s="31">
        <f>SUM(E5:E24)</f>
        <v>0</v>
      </c>
      <c r="F25" s="34">
        <f>SUM(F5:F24)</f>
        <v>0</v>
      </c>
      <c r="G25" s="39"/>
      <c r="H25" s="34">
        <f>SUM(H5:H24)</f>
        <v>0</v>
      </c>
      <c r="I25" s="39"/>
      <c r="J25" s="34">
        <f>SUM(J5:J24)</f>
        <v>0</v>
      </c>
      <c r="K25" s="39"/>
      <c r="L25" s="36">
        <f>SUM(L5:L24)</f>
        <v>0</v>
      </c>
      <c r="M25" s="39"/>
      <c r="N25" s="34">
        <f>SUMIF(G5:G24,"×",N5:N24)</f>
        <v>0</v>
      </c>
      <c r="O25" s="30">
        <f>SUM(O5:O24)</f>
        <v>0</v>
      </c>
      <c r="P25" s="16">
        <f>N25+L25+H25+J25+F25</f>
        <v>0</v>
      </c>
      <c r="Q25" s="17" t="str">
        <f>IF(O25=P25,"OK","NG")</f>
        <v>OK</v>
      </c>
    </row>
    <row r="27" spans="1:17" ht="18" customHeight="1">
      <c r="B27" s="25" t="s">
        <v>19</v>
      </c>
      <c r="C27" s="25"/>
      <c r="D27" s="25"/>
      <c r="E27" s="25"/>
      <c r="F27" s="26"/>
      <c r="G27" s="25"/>
      <c r="H27" s="26"/>
      <c r="I27" s="25"/>
      <c r="J27" s="26"/>
      <c r="K27" s="25"/>
      <c r="L27" s="26"/>
      <c r="M27" s="25"/>
      <c r="N27" s="25"/>
      <c r="O27" s="25"/>
    </row>
    <row r="28" spans="1:17" ht="18" customHeight="1">
      <c r="B28" s="27" t="s">
        <v>26</v>
      </c>
      <c r="C28" s="25"/>
      <c r="D28" s="25"/>
      <c r="E28" s="25"/>
      <c r="F28" s="26"/>
      <c r="G28" s="25"/>
      <c r="H28" s="26"/>
      <c r="I28" s="25"/>
      <c r="J28" s="26"/>
      <c r="K28" s="25"/>
      <c r="L28" s="26"/>
      <c r="M28" s="25"/>
      <c r="N28" s="25"/>
      <c r="O28" s="25"/>
    </row>
    <row r="29" spans="1:17" ht="18" customHeight="1">
      <c r="B29" s="25"/>
      <c r="C29" s="25"/>
      <c r="D29" s="25"/>
      <c r="E29" s="25"/>
      <c r="F29" s="26"/>
      <c r="G29" s="25"/>
      <c r="H29" s="26"/>
      <c r="I29" s="25"/>
      <c r="J29" s="26"/>
      <c r="K29" s="25"/>
      <c r="L29" s="26"/>
      <c r="M29" s="25"/>
      <c r="N29" s="25"/>
      <c r="O29" s="25"/>
    </row>
    <row r="30" spans="1:17" ht="18" customHeight="1">
      <c r="B30" s="25" t="s">
        <v>20</v>
      </c>
      <c r="C30" s="25"/>
      <c r="D30" s="25"/>
      <c r="E30" s="25"/>
      <c r="F30" s="26"/>
      <c r="G30" s="25"/>
      <c r="H30" s="26"/>
      <c r="I30" s="25"/>
      <c r="J30" s="26"/>
      <c r="K30" s="25"/>
      <c r="L30" s="26"/>
      <c r="M30" s="25"/>
      <c r="N30" s="25"/>
      <c r="O30" s="25"/>
    </row>
    <row r="31" spans="1:17" ht="18" customHeight="1">
      <c r="B31" s="25"/>
      <c r="C31" s="25"/>
      <c r="D31" s="25"/>
      <c r="E31" s="25"/>
      <c r="F31" s="26"/>
      <c r="G31" s="25"/>
      <c r="H31" s="26"/>
      <c r="I31" s="25"/>
      <c r="J31" s="25" t="s">
        <v>21</v>
      </c>
      <c r="K31" s="25" t="s">
        <v>22</v>
      </c>
      <c r="L31" s="43"/>
      <c r="M31" s="43"/>
      <c r="N31" s="43"/>
      <c r="O31" s="43"/>
    </row>
    <row r="32" spans="1:17" ht="18" customHeight="1">
      <c r="B32" s="25"/>
      <c r="C32" s="25"/>
      <c r="D32" s="25"/>
      <c r="E32" s="25"/>
      <c r="F32" s="26"/>
      <c r="G32" s="25"/>
      <c r="H32" s="26"/>
      <c r="I32" s="25"/>
      <c r="J32" s="25"/>
      <c r="K32" s="25" t="s">
        <v>23</v>
      </c>
      <c r="L32" s="43"/>
      <c r="M32" s="43"/>
      <c r="N32" s="43"/>
      <c r="O32" s="43"/>
    </row>
    <row r="33" spans="2:15" ht="18" customHeight="1">
      <c r="B33" s="25"/>
      <c r="C33" s="25"/>
      <c r="D33" s="25"/>
      <c r="E33" s="25"/>
      <c r="F33" s="26"/>
      <c r="G33" s="25"/>
      <c r="H33" s="26"/>
      <c r="I33" s="25"/>
      <c r="J33" s="25"/>
      <c r="K33" s="25"/>
      <c r="L33" s="43"/>
      <c r="M33" s="43"/>
      <c r="N33" s="43"/>
      <c r="O33" s="43"/>
    </row>
    <row r="34" spans="2:15" ht="18" customHeight="1">
      <c r="B34" s="25"/>
      <c r="C34" s="25"/>
      <c r="D34" s="25"/>
      <c r="E34" s="25"/>
      <c r="F34" s="26"/>
      <c r="G34" s="25"/>
      <c r="H34" s="26"/>
      <c r="I34" s="25"/>
      <c r="J34" s="25"/>
      <c r="K34" s="25" t="s">
        <v>24</v>
      </c>
      <c r="L34" s="43"/>
      <c r="M34" s="43"/>
      <c r="N34" s="43"/>
      <c r="O34" s="43"/>
    </row>
    <row r="35" spans="2:15">
      <c r="B35" s="25"/>
      <c r="C35" s="25"/>
      <c r="D35" s="25"/>
      <c r="E35" s="25"/>
      <c r="F35" s="26"/>
      <c r="G35" s="25"/>
      <c r="H35" s="26"/>
      <c r="I35" s="25"/>
      <c r="J35" s="26"/>
      <c r="K35" s="25"/>
      <c r="L35" s="26"/>
      <c r="M35" s="25"/>
      <c r="N35" s="25"/>
      <c r="O35" s="25"/>
    </row>
  </sheetData>
  <sheetProtection sheet="1" objects="1" scenarios="1" insertRows="0" selectLockedCells="1"/>
  <mergeCells count="5">
    <mergeCell ref="B25:D25"/>
    <mergeCell ref="L34:O34"/>
    <mergeCell ref="L33:O33"/>
    <mergeCell ref="L32:O32"/>
    <mergeCell ref="L31:O31"/>
  </mergeCells>
  <phoneticPr fontId="2"/>
  <conditionalFormatting sqref="M5">
    <cfRule type="expression" dxfId="59" priority="133">
      <formula>$G$5="○"</formula>
    </cfRule>
  </conditionalFormatting>
  <conditionalFormatting sqref="I5">
    <cfRule type="expression" dxfId="58" priority="132">
      <formula>$G$5="×"</formula>
    </cfRule>
  </conditionalFormatting>
  <conditionalFormatting sqref="I6">
    <cfRule type="expression" dxfId="57" priority="88">
      <formula>$G$6="×"</formula>
    </cfRule>
  </conditionalFormatting>
  <conditionalFormatting sqref="M6">
    <cfRule type="expression" dxfId="56" priority="85">
      <formula>$G$6="○"</formula>
    </cfRule>
  </conditionalFormatting>
  <conditionalFormatting sqref="M7">
    <cfRule type="expression" dxfId="55" priority="84">
      <formula>$G$7="○"</formula>
    </cfRule>
  </conditionalFormatting>
  <conditionalFormatting sqref="M8">
    <cfRule type="expression" dxfId="54" priority="83">
      <formula>$G$8="○"</formula>
    </cfRule>
  </conditionalFormatting>
  <conditionalFormatting sqref="M9">
    <cfRule type="expression" dxfId="53" priority="82">
      <formula>$G$9="○"</formula>
    </cfRule>
  </conditionalFormatting>
  <conditionalFormatting sqref="M10">
    <cfRule type="expression" dxfId="52" priority="81">
      <formula>$G$10="○"</formula>
    </cfRule>
  </conditionalFormatting>
  <conditionalFormatting sqref="M11">
    <cfRule type="expression" dxfId="51" priority="80">
      <formula>$G$11="○"</formula>
    </cfRule>
  </conditionalFormatting>
  <conditionalFormatting sqref="M12">
    <cfRule type="expression" dxfId="50" priority="79">
      <formula>$G$12="○"</formula>
    </cfRule>
  </conditionalFormatting>
  <conditionalFormatting sqref="M13">
    <cfRule type="expression" dxfId="49" priority="78">
      <formula>$G$13="○"</formula>
    </cfRule>
  </conditionalFormatting>
  <conditionalFormatting sqref="M14">
    <cfRule type="expression" dxfId="48" priority="77">
      <formula>$G$14="○"</formula>
    </cfRule>
  </conditionalFormatting>
  <conditionalFormatting sqref="M15">
    <cfRule type="expression" dxfId="47" priority="76">
      <formula>$G$15="○"</formula>
    </cfRule>
  </conditionalFormatting>
  <conditionalFormatting sqref="M16">
    <cfRule type="expression" dxfId="46" priority="75">
      <formula>$G$16="○"</formula>
    </cfRule>
  </conditionalFormatting>
  <conditionalFormatting sqref="M17">
    <cfRule type="expression" dxfId="45" priority="74">
      <formula>$G$17="○"</formula>
    </cfRule>
  </conditionalFormatting>
  <conditionalFormatting sqref="M18">
    <cfRule type="expression" dxfId="44" priority="73">
      <formula>$G$18="○"</formula>
    </cfRule>
  </conditionalFormatting>
  <conditionalFormatting sqref="M19">
    <cfRule type="expression" dxfId="43" priority="72">
      <formula>$G$19="○"</formula>
    </cfRule>
  </conditionalFormatting>
  <conditionalFormatting sqref="M20">
    <cfRule type="expression" dxfId="42" priority="71">
      <formula>$G$20="○"</formula>
    </cfRule>
  </conditionalFormatting>
  <conditionalFormatting sqref="M21">
    <cfRule type="expression" dxfId="41" priority="70">
      <formula>$G$21="○"</formula>
    </cfRule>
  </conditionalFormatting>
  <conditionalFormatting sqref="M22">
    <cfRule type="expression" dxfId="40" priority="69">
      <formula>$G$22="○"</formula>
    </cfRule>
  </conditionalFormatting>
  <conditionalFormatting sqref="M23">
    <cfRule type="expression" dxfId="39" priority="68">
      <formula>$G$23="○"</formula>
    </cfRule>
  </conditionalFormatting>
  <conditionalFormatting sqref="M24">
    <cfRule type="expression" dxfId="38" priority="67">
      <formula>$G$24="○"</formula>
    </cfRule>
  </conditionalFormatting>
  <conditionalFormatting sqref="I7">
    <cfRule type="expression" dxfId="37" priority="66">
      <formula>$G$7="×"</formula>
    </cfRule>
  </conditionalFormatting>
  <conditionalFormatting sqref="K5">
    <cfRule type="expression" dxfId="36" priority="48">
      <formula>$I$5&gt;1</formula>
    </cfRule>
  </conditionalFormatting>
  <conditionalFormatting sqref="K6">
    <cfRule type="expression" dxfId="35" priority="47">
      <formula>$I$6&gt;1</formula>
    </cfRule>
  </conditionalFormatting>
  <conditionalFormatting sqref="K7">
    <cfRule type="expression" dxfId="34" priority="46">
      <formula>$I$7&gt;1</formula>
    </cfRule>
  </conditionalFormatting>
  <conditionalFormatting sqref="I8">
    <cfRule type="expression" dxfId="33" priority="45">
      <formula>$G$8="×"</formula>
    </cfRule>
  </conditionalFormatting>
  <conditionalFormatting sqref="K8">
    <cfRule type="expression" dxfId="32" priority="44">
      <formula>$I$8&gt;1</formula>
    </cfRule>
  </conditionalFormatting>
  <conditionalFormatting sqref="K9">
    <cfRule type="expression" dxfId="31" priority="43">
      <formula>$I$9&gt;1</formula>
    </cfRule>
  </conditionalFormatting>
  <conditionalFormatting sqref="K10">
    <cfRule type="expression" dxfId="30" priority="42">
      <formula>$I$10&gt;1</formula>
    </cfRule>
  </conditionalFormatting>
  <conditionalFormatting sqref="K11">
    <cfRule type="expression" dxfId="29" priority="41">
      <formula>$I$11&gt;1</formula>
    </cfRule>
  </conditionalFormatting>
  <conditionalFormatting sqref="K12">
    <cfRule type="expression" dxfId="28" priority="40">
      <formula>$I$12&gt;1</formula>
    </cfRule>
  </conditionalFormatting>
  <conditionalFormatting sqref="K14">
    <cfRule type="expression" dxfId="27" priority="39">
      <formula>$I$14&gt;1</formula>
    </cfRule>
  </conditionalFormatting>
  <conditionalFormatting sqref="K13">
    <cfRule type="expression" dxfId="26" priority="37">
      <formula>$I$13&gt;1</formula>
    </cfRule>
  </conditionalFormatting>
  <conditionalFormatting sqref="I24">
    <cfRule type="expression" dxfId="25" priority="36">
      <formula>$G$24="×"</formula>
    </cfRule>
  </conditionalFormatting>
  <conditionalFormatting sqref="K15">
    <cfRule type="expression" dxfId="24" priority="35">
      <formula>$I$15&gt;1</formula>
    </cfRule>
  </conditionalFormatting>
  <conditionalFormatting sqref="K16">
    <cfRule type="expression" dxfId="23" priority="34">
      <formula>$I$16&gt;1</formula>
    </cfRule>
  </conditionalFormatting>
  <conditionalFormatting sqref="K17">
    <cfRule type="expression" dxfId="22" priority="33">
      <formula>$I$17&gt;1</formula>
    </cfRule>
  </conditionalFormatting>
  <conditionalFormatting sqref="K18">
    <cfRule type="expression" dxfId="21" priority="32">
      <formula>$I$18&gt;1</formula>
    </cfRule>
  </conditionalFormatting>
  <conditionalFormatting sqref="K19">
    <cfRule type="expression" dxfId="20" priority="29">
      <formula>$I$19&gt;1</formula>
    </cfRule>
  </conditionalFormatting>
  <conditionalFormatting sqref="K20">
    <cfRule type="expression" dxfId="19" priority="28">
      <formula>$I$20&gt;1</formula>
    </cfRule>
  </conditionalFormatting>
  <conditionalFormatting sqref="K21">
    <cfRule type="expression" dxfId="18" priority="27">
      <formula>$I$21&gt;1</formula>
    </cfRule>
  </conditionalFormatting>
  <conditionalFormatting sqref="K22">
    <cfRule type="expression" dxfId="17" priority="26">
      <formula>$I$22&gt;1</formula>
    </cfRule>
  </conditionalFormatting>
  <conditionalFormatting sqref="K23">
    <cfRule type="expression" dxfId="16" priority="25">
      <formula>$I$23&gt;1</formula>
    </cfRule>
  </conditionalFormatting>
  <conditionalFormatting sqref="K24">
    <cfRule type="expression" dxfId="15" priority="24">
      <formula>$I$24&gt;1</formula>
    </cfRule>
  </conditionalFormatting>
  <conditionalFormatting sqref="I9">
    <cfRule type="expression" dxfId="14" priority="23">
      <formula>$G$9="×"</formula>
    </cfRule>
  </conditionalFormatting>
  <conditionalFormatting sqref="I10">
    <cfRule type="expression" dxfId="13" priority="22">
      <formula>$G$10="×"</formula>
    </cfRule>
  </conditionalFormatting>
  <conditionalFormatting sqref="I11">
    <cfRule type="expression" dxfId="12" priority="21">
      <formula>$G$11="×"</formula>
    </cfRule>
  </conditionalFormatting>
  <conditionalFormatting sqref="I12">
    <cfRule type="expression" dxfId="11" priority="10">
      <formula>$G$12="×"</formula>
    </cfRule>
  </conditionalFormatting>
  <conditionalFormatting sqref="I19">
    <cfRule type="expression" dxfId="10" priority="15">
      <formula>$G$19="×"</formula>
    </cfRule>
  </conditionalFormatting>
  <conditionalFormatting sqref="I22">
    <cfRule type="expression" dxfId="9" priority="12">
      <formula>$G$22="×"</formula>
    </cfRule>
  </conditionalFormatting>
  <conditionalFormatting sqref="I23">
    <cfRule type="expression" dxfId="8" priority="11">
      <formula>$G$23="×"</formula>
    </cfRule>
  </conditionalFormatting>
  <conditionalFormatting sqref="I21">
    <cfRule type="expression" dxfId="7" priority="9">
      <formula>$G$21="×"</formula>
    </cfRule>
  </conditionalFormatting>
  <conditionalFormatting sqref="I13">
    <cfRule type="expression" dxfId="6" priority="7">
      <formula>$G$13="×"</formula>
    </cfRule>
  </conditionalFormatting>
  <conditionalFormatting sqref="I20">
    <cfRule type="expression" dxfId="5" priority="6">
      <formula>$G$20="×"</formula>
    </cfRule>
  </conditionalFormatting>
  <conditionalFormatting sqref="I18">
    <cfRule type="expression" dxfId="4" priority="5">
      <formula>$G$18="×"</formula>
    </cfRule>
  </conditionalFormatting>
  <conditionalFormatting sqref="I17">
    <cfRule type="expression" dxfId="3" priority="4">
      <formula>$G$17="×"</formula>
    </cfRule>
  </conditionalFormatting>
  <conditionalFormatting sqref="I16">
    <cfRule type="expression" dxfId="2" priority="3">
      <formula>$G$16="×"</formula>
    </cfRule>
  </conditionalFormatting>
  <conditionalFormatting sqref="I15">
    <cfRule type="expression" dxfId="1" priority="2">
      <formula>$G$15="×"</formula>
    </cfRule>
  </conditionalFormatting>
  <conditionalFormatting sqref="I14">
    <cfRule type="expression" dxfId="0" priority="1">
      <formula>$G$14="×"</formula>
    </cfRule>
  </conditionalFormatting>
  <dataValidations count="3">
    <dataValidation type="list" allowBlank="1" showInputMessage="1" showErrorMessage="1" sqref="M5:M25 K25 G5:G25">
      <formula1>$W$5:$W$6</formula1>
    </dataValidation>
    <dataValidation type="custom" allowBlank="1" showInputMessage="1" showErrorMessage="1" sqref="I5:I25">
      <formula1>G5&lt;&gt;"×"</formula1>
    </dataValidation>
    <dataValidation type="list" allowBlank="1" showInputMessage="1" showErrorMessage="1" sqref="K5:K24">
      <formula1>$W$5:$W$6</formula1>
    </dataValidation>
  </dataValidations>
  <pageMargins left="0.70866141732283472" right="0.70866141732283472" top="0.74803149606299213" bottom="0.74803149606299213" header="0.31496062992125984" footer="0.31496062992125984"/>
  <pageSetup paperSize="9" scale="6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実績報告（各ST用）</vt:lpstr>
      <vt:lpstr>'実績報告（各ST用）'!Print_Area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2022-04-27T08:01:35Z</cp:lastPrinted>
  <dcterms:created xsi:type="dcterms:W3CDTF">2022-03-26T06:40:32Z</dcterms:created>
  <dcterms:modified xsi:type="dcterms:W3CDTF">2022-04-27T08:01:37Z</dcterms:modified>
</cp:coreProperties>
</file>